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355" windowHeight="60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'Munka1'!$A$3:$J$115</definedName>
  </definedNames>
  <calcPr fullCalcOnLoad="1"/>
</workbook>
</file>

<file path=xl/sharedStrings.xml><?xml version="1.0" encoding="utf-8"?>
<sst xmlns="http://schemas.openxmlformats.org/spreadsheetml/2006/main" count="159" uniqueCount="53">
  <si>
    <t xml:space="preserve">Cím </t>
  </si>
  <si>
    <t>Alcím</t>
  </si>
  <si>
    <t>Ei.</t>
  </si>
  <si>
    <t>KIADÁSOK</t>
  </si>
  <si>
    <t>név</t>
  </si>
  <si>
    <t>csop.</t>
  </si>
  <si>
    <t>Kiemelt előirányzat neve</t>
  </si>
  <si>
    <t>ei.</t>
  </si>
  <si>
    <t>eFt</t>
  </si>
  <si>
    <t>Működési kiadások</t>
  </si>
  <si>
    <t>Személyi juttatások</t>
  </si>
  <si>
    <t>Járulékok</t>
  </si>
  <si>
    <t>Dologi kiadások</t>
  </si>
  <si>
    <t>Pénzeszk. átadás, támogatás</t>
  </si>
  <si>
    <t>Összesen:</t>
  </si>
  <si>
    <t>Felhalmozási kiadások</t>
  </si>
  <si>
    <t>Beruházás</t>
  </si>
  <si>
    <t>Felújítás</t>
  </si>
  <si>
    <t>Tartalékok</t>
  </si>
  <si>
    <t>Felhalmozási céltartalék</t>
  </si>
  <si>
    <t>Intézmény finanszírozás</t>
  </si>
  <si>
    <t>ÖSSZESEN:</t>
  </si>
  <si>
    <t>Egészségügyi Központ</t>
  </si>
  <si>
    <t>Pénzeszköz átadás, tám.</t>
  </si>
  <si>
    <t>Függő kiadások</t>
  </si>
  <si>
    <t>Módosított</t>
  </si>
  <si>
    <t>Teljesítés</t>
  </si>
  <si>
    <t>Kunszentmiklós Város Önkormányzat</t>
  </si>
  <si>
    <t>Önkormányzat</t>
  </si>
  <si>
    <t>Varga Domokos ÁMK</t>
  </si>
  <si>
    <t>Napsugár Bölcsőde</t>
  </si>
  <si>
    <t>Működési célú támogatási kölcsön</t>
  </si>
  <si>
    <t>Műk célú tám kölcsön</t>
  </si>
  <si>
    <t>Működési célú pe. Átadás TKT-nak</t>
  </si>
  <si>
    <t>Működési céltartalék</t>
  </si>
  <si>
    <t>Működési célú pe. átadás TKt-nak</t>
  </si>
  <si>
    <t>Eredeti</t>
  </si>
  <si>
    <t>ei</t>
  </si>
  <si>
    <t>A</t>
  </si>
  <si>
    <t>B</t>
  </si>
  <si>
    <t>C</t>
  </si>
  <si>
    <t>D</t>
  </si>
  <si>
    <t>E</t>
  </si>
  <si>
    <t>F</t>
  </si>
  <si>
    <t>G</t>
  </si>
  <si>
    <t>Kunszentmiklósi Polgármesteri Hivatal</t>
  </si>
  <si>
    <t>Miklóssy János Sportközpont</t>
  </si>
  <si>
    <t>Kunszentmiklós  Városi Önkormányzata</t>
  </si>
  <si>
    <t>adatok e Ft-ban</t>
  </si>
  <si>
    <t>Áht-belüli megelőlegezés</t>
  </si>
  <si>
    <t>Lekötött bankbetét</t>
  </si>
  <si>
    <t>2. melléklet a …/2017. (…..) önkormányzati rendelethez</t>
  </si>
  <si>
    <t>következő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</si>
</sst>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"/>
    <numFmt numFmtId="168" formatCode="0.000"/>
    <numFmt numFmtId="169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3" fontId="1" fillId="0" borderId="17" xfId="0" applyNumberFormat="1" applyFont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3" fontId="1" fillId="0" borderId="21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top" wrapText="1"/>
    </xf>
    <xf numFmtId="0" fontId="1" fillId="0" borderId="24" xfId="0" applyFont="1" applyBorder="1" applyAlignment="1">
      <alignment vertical="top" wrapText="1"/>
    </xf>
    <xf numFmtId="3" fontId="2" fillId="0" borderId="22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2" fillId="0" borderId="25" xfId="0" applyNumberFormat="1" applyFont="1" applyBorder="1" applyAlignment="1">
      <alignment horizontal="right" vertical="top" wrapText="1"/>
    </xf>
    <xf numFmtId="3" fontId="2" fillId="0" borderId="25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vertical="top" wrapText="1"/>
    </xf>
    <xf numFmtId="3" fontId="1" fillId="0" borderId="27" xfId="0" applyNumberFormat="1" applyFont="1" applyBorder="1" applyAlignment="1">
      <alignment horizontal="right" vertical="top" wrapText="1"/>
    </xf>
    <xf numFmtId="3" fontId="1" fillId="0" borderId="28" xfId="0" applyNumberFormat="1" applyFont="1" applyBorder="1" applyAlignment="1">
      <alignment horizontal="right" vertical="top" wrapText="1"/>
    </xf>
    <xf numFmtId="3" fontId="1" fillId="0" borderId="29" xfId="0" applyNumberFormat="1" applyFont="1" applyBorder="1" applyAlignment="1">
      <alignment horizontal="right" vertical="top" wrapText="1"/>
    </xf>
    <xf numFmtId="3" fontId="1" fillId="0" borderId="30" xfId="0" applyNumberFormat="1" applyFont="1" applyBorder="1" applyAlignment="1">
      <alignment horizontal="right" vertical="top" wrapText="1"/>
    </xf>
    <xf numFmtId="0" fontId="1" fillId="0" borderId="31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0" fontId="2" fillId="0" borderId="34" xfId="0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3" fontId="1" fillId="0" borderId="21" xfId="0" applyNumberFormat="1" applyFont="1" applyFill="1" applyBorder="1" applyAlignment="1">
      <alignment horizontal="right" vertical="top" wrapText="1"/>
    </xf>
    <xf numFmtId="3" fontId="1" fillId="0" borderId="27" xfId="0" applyNumberFormat="1" applyFont="1" applyFill="1" applyBorder="1" applyAlignment="1">
      <alignment horizontal="right" vertical="top" wrapText="1"/>
    </xf>
    <xf numFmtId="0" fontId="5" fillId="0" borderId="0" xfId="43" applyAlignment="1" applyProtection="1">
      <alignment/>
      <protection/>
    </xf>
    <xf numFmtId="3" fontId="1" fillId="0" borderId="22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3" fontId="2" fillId="0" borderId="18" xfId="0" applyNumberFormat="1" applyFont="1" applyFill="1" applyBorder="1" applyAlignment="1">
      <alignment horizontal="right" vertical="top" wrapText="1"/>
    </xf>
    <xf numFmtId="3" fontId="1" fillId="0" borderId="25" xfId="0" applyNumberFormat="1" applyFont="1" applyFill="1" applyBorder="1" applyAlignment="1">
      <alignment horizontal="right" vertical="top" wrapText="1"/>
    </xf>
    <xf numFmtId="3" fontId="2" fillId="0" borderId="22" xfId="0" applyNumberFormat="1" applyFont="1" applyFill="1" applyBorder="1" applyAlignment="1">
      <alignment horizontal="right" vertical="top" wrapText="1"/>
    </xf>
    <xf numFmtId="3" fontId="1" fillId="0" borderId="35" xfId="0" applyNumberFormat="1" applyFont="1" applyBorder="1" applyAlignment="1">
      <alignment horizontal="right" vertical="top" wrapText="1"/>
    </xf>
    <xf numFmtId="3" fontId="1" fillId="0" borderId="36" xfId="0" applyNumberFormat="1" applyFont="1" applyBorder="1" applyAlignment="1">
      <alignment horizontal="right" vertical="top" wrapText="1"/>
    </xf>
    <xf numFmtId="3" fontId="1" fillId="0" borderId="37" xfId="0" applyNumberFormat="1" applyFont="1" applyBorder="1" applyAlignment="1">
      <alignment horizontal="right" vertical="top" wrapText="1"/>
    </xf>
    <xf numFmtId="3" fontId="2" fillId="0" borderId="38" xfId="0" applyNumberFormat="1" applyFont="1" applyBorder="1" applyAlignment="1">
      <alignment horizontal="right" vertical="top" wrapText="1"/>
    </xf>
    <xf numFmtId="3" fontId="1" fillId="0" borderId="39" xfId="0" applyNumberFormat="1" applyFont="1" applyBorder="1" applyAlignment="1">
      <alignment horizontal="right" vertical="top" wrapText="1"/>
    </xf>
    <xf numFmtId="1" fontId="0" fillId="0" borderId="0" xfId="0" applyNumberFormat="1" applyAlignment="1">
      <alignment horizontal="center"/>
    </xf>
    <xf numFmtId="0" fontId="1" fillId="0" borderId="21" xfId="0" applyFont="1" applyBorder="1" applyAlignment="1">
      <alignment vertical="top" wrapText="1"/>
    </xf>
    <xf numFmtId="3" fontId="1" fillId="0" borderId="27" xfId="0" applyNumberFormat="1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shrinkToFit="1"/>
    </xf>
    <xf numFmtId="3" fontId="1" fillId="0" borderId="28" xfId="0" applyNumberFormat="1" applyFont="1" applyFill="1" applyBorder="1" applyAlignment="1">
      <alignment horizontal="right" vertical="top" wrapText="1"/>
    </xf>
    <xf numFmtId="3" fontId="2" fillId="0" borderId="27" xfId="0" applyNumberFormat="1" applyFont="1" applyFill="1" applyBorder="1" applyAlignment="1">
      <alignment horizontal="right" vertical="top" wrapText="1"/>
    </xf>
    <xf numFmtId="3" fontId="1" fillId="0" borderId="18" xfId="0" applyNumberFormat="1" applyFont="1" applyBorder="1" applyAlignment="1">
      <alignment horizontal="left" vertical="top" wrapText="1"/>
    </xf>
    <xf numFmtId="3" fontId="2" fillId="0" borderId="18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4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41" xfId="0" applyFont="1" applyBorder="1" applyAlignment="1">
      <alignment vertical="top" wrapText="1"/>
    </xf>
    <xf numFmtId="0" fontId="0" fillId="0" borderId="38" xfId="0" applyBorder="1" applyAlignment="1">
      <alignment horizontal="center"/>
    </xf>
    <xf numFmtId="0" fontId="1" fillId="0" borderId="4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51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0" fillId="0" borderId="39" xfId="0" applyBorder="1" applyAlignment="1">
      <alignment horizontal="center"/>
    </xf>
    <xf numFmtId="0" fontId="1" fillId="0" borderId="53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/>
    </xf>
    <xf numFmtId="0" fontId="1" fillId="0" borderId="54" xfId="0" applyFont="1" applyBorder="1" applyAlignment="1">
      <alignment vertical="top" wrapText="1"/>
    </xf>
    <xf numFmtId="3" fontId="1" fillId="0" borderId="23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wrapText="1"/>
    </xf>
    <xf numFmtId="3" fontId="1" fillId="33" borderId="27" xfId="0" applyNumberFormat="1" applyFont="1" applyFill="1" applyBorder="1" applyAlignment="1">
      <alignment horizontal="right" vertical="top" wrapText="1"/>
    </xf>
    <xf numFmtId="3" fontId="1" fillId="33" borderId="18" xfId="0" applyNumberFormat="1" applyFont="1" applyFill="1" applyBorder="1" applyAlignment="1">
      <alignment horizontal="right" vertical="top" wrapText="1"/>
    </xf>
    <xf numFmtId="3" fontId="1" fillId="33" borderId="28" xfId="0" applyNumberFormat="1" applyFont="1" applyFill="1" applyBorder="1" applyAlignment="1">
      <alignment horizontal="right" vertical="top" wrapText="1"/>
    </xf>
    <xf numFmtId="3" fontId="1" fillId="33" borderId="21" xfId="0" applyNumberFormat="1" applyFont="1" applyFill="1" applyBorder="1" applyAlignment="1">
      <alignment horizontal="right" vertical="top" wrapText="1"/>
    </xf>
    <xf numFmtId="3" fontId="2" fillId="33" borderId="23" xfId="0" applyNumberFormat="1" applyFont="1" applyFill="1" applyBorder="1" applyAlignment="1">
      <alignment horizontal="right" vertical="top" wrapText="1"/>
    </xf>
    <xf numFmtId="3" fontId="1" fillId="33" borderId="29" xfId="0" applyNumberFormat="1" applyFont="1" applyFill="1" applyBorder="1" applyAlignment="1">
      <alignment vertical="top" wrapText="1"/>
    </xf>
    <xf numFmtId="3" fontId="1" fillId="33" borderId="22" xfId="0" applyNumberFormat="1" applyFont="1" applyFill="1" applyBorder="1" applyAlignment="1">
      <alignment vertical="top" wrapText="1"/>
    </xf>
    <xf numFmtId="3" fontId="1" fillId="33" borderId="29" xfId="0" applyNumberFormat="1" applyFont="1" applyFill="1" applyBorder="1" applyAlignment="1">
      <alignment horizontal="right" vertical="top" wrapText="1"/>
    </xf>
    <xf numFmtId="3" fontId="1" fillId="33" borderId="22" xfId="0" applyNumberFormat="1" applyFont="1" applyFill="1" applyBorder="1" applyAlignment="1">
      <alignment horizontal="right" vertical="top" wrapText="1"/>
    </xf>
    <xf numFmtId="3" fontId="1" fillId="33" borderId="23" xfId="0" applyNumberFormat="1" applyFont="1" applyFill="1" applyBorder="1" applyAlignment="1">
      <alignment horizontal="right" vertical="top" wrapText="1"/>
    </xf>
    <xf numFmtId="3" fontId="2" fillId="33" borderId="23" xfId="0" applyNumberFormat="1" applyFont="1" applyFill="1" applyBorder="1" applyAlignment="1">
      <alignment horizontal="right" vertical="top" wrapText="1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6" xfId="0" applyFont="1" applyBorder="1" applyAlignment="1">
      <alignment vertical="top" wrapText="1"/>
    </xf>
    <xf numFmtId="0" fontId="2" fillId="0" borderId="2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19" xfId="0" applyFont="1" applyBorder="1" applyAlignment="1">
      <alignment vertical="top" wrapText="1"/>
    </xf>
    <xf numFmtId="0" fontId="1" fillId="0" borderId="47" xfId="0" applyFont="1" applyBorder="1" applyAlignment="1">
      <alignment horizontal="right"/>
    </xf>
    <xf numFmtId="0" fontId="2" fillId="0" borderId="57" xfId="0" applyFont="1" applyBorder="1" applyAlignment="1">
      <alignment vertical="top" wrapText="1"/>
    </xf>
    <xf numFmtId="0" fontId="2" fillId="0" borderId="58" xfId="0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" fillId="0" borderId="2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59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6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40" xfId="0" applyFont="1" applyBorder="1" applyAlignment="1">
      <alignment vertical="top" wrapText="1"/>
    </xf>
    <xf numFmtId="0" fontId="2" fillId="0" borderId="6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67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66" xfId="0" applyBorder="1" applyAlignment="1">
      <alignment vertical="top" wrapText="1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left"/>
    </xf>
    <xf numFmtId="3" fontId="5" fillId="0" borderId="0" xfId="43" applyNumberFormat="1" applyAlignment="1" applyProtection="1">
      <alignment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03_melleklet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20"/>
  <sheetViews>
    <sheetView tabSelected="1" view="pageBreakPreview" zoomScale="130" zoomScaleSheetLayoutView="130" workbookViewId="0" topLeftCell="A1">
      <selection activeCell="J3" sqref="J3"/>
    </sheetView>
  </sheetViews>
  <sheetFormatPr defaultColWidth="9.140625" defaultRowHeight="12.75"/>
  <cols>
    <col min="1" max="1" width="6.140625" style="57" customWidth="1"/>
    <col min="2" max="2" width="5.8515625" style="0" customWidth="1"/>
    <col min="3" max="3" width="11.7109375" style="0" hidden="1" customWidth="1"/>
    <col min="4" max="4" width="7.28125" style="0" customWidth="1"/>
    <col min="5" max="5" width="3.00390625" style="0" hidden="1" customWidth="1"/>
    <col min="6" max="6" width="8.57421875" style="0" customWidth="1"/>
    <col min="7" max="7" width="26.140625" style="0" customWidth="1"/>
    <col min="8" max="8" width="10.00390625" style="0" customWidth="1"/>
    <col min="9" max="9" width="10.57421875" style="0" customWidth="1"/>
    <col min="10" max="11" width="10.7109375" style="0" customWidth="1"/>
  </cols>
  <sheetData>
    <row r="3" ht="11.25" customHeight="1">
      <c r="J3" s="178" t="s">
        <v>52</v>
      </c>
    </row>
    <row r="4" spans="10:11" ht="12.75" hidden="1">
      <c r="J4" s="35"/>
      <c r="K4" s="35"/>
    </row>
    <row r="5" spans="7:11" ht="12.75">
      <c r="G5" s="80" t="s">
        <v>51</v>
      </c>
      <c r="J5" s="35"/>
      <c r="K5" s="35"/>
    </row>
    <row r="6" spans="1:7" ht="16.5" customHeight="1">
      <c r="A6" s="177"/>
      <c r="B6" s="177"/>
      <c r="C6" s="177"/>
      <c r="D6" s="177"/>
      <c r="E6" s="177"/>
      <c r="F6" s="177"/>
      <c r="G6" s="80"/>
    </row>
    <row r="7" spans="9:10" ht="18.75" customHeight="1" thickBot="1">
      <c r="I7" s="106" t="s">
        <v>48</v>
      </c>
      <c r="J7" s="106"/>
    </row>
    <row r="8" spans="1:10" ht="13.5" thickBot="1">
      <c r="A8" s="72"/>
      <c r="B8" s="103" t="s">
        <v>38</v>
      </c>
      <c r="C8" s="104"/>
      <c r="D8" s="104" t="s">
        <v>39</v>
      </c>
      <c r="E8" s="104"/>
      <c r="F8" s="104" t="s">
        <v>40</v>
      </c>
      <c r="G8" s="104" t="s">
        <v>41</v>
      </c>
      <c r="H8" s="104" t="s">
        <v>42</v>
      </c>
      <c r="I8" s="104" t="s">
        <v>43</v>
      </c>
      <c r="J8" s="104" t="s">
        <v>44</v>
      </c>
    </row>
    <row r="9" spans="1:12" ht="12.75" customHeight="1" thickBot="1">
      <c r="A9" s="72">
        <v>1</v>
      </c>
      <c r="B9" s="171" t="s">
        <v>0</v>
      </c>
      <c r="C9" s="156"/>
      <c r="D9" s="155" t="s">
        <v>1</v>
      </c>
      <c r="E9" s="156"/>
      <c r="F9" s="6" t="s">
        <v>2</v>
      </c>
      <c r="G9" s="5" t="s">
        <v>3</v>
      </c>
      <c r="H9" s="4" t="s">
        <v>36</v>
      </c>
      <c r="I9" s="4" t="s">
        <v>25</v>
      </c>
      <c r="J9" s="4" t="s">
        <v>26</v>
      </c>
      <c r="K9" s="82"/>
      <c r="L9" s="55"/>
    </row>
    <row r="10" spans="1:10" ht="12.75" customHeight="1" thickBot="1">
      <c r="A10" s="70">
        <v>2</v>
      </c>
      <c r="B10" s="171" t="s">
        <v>4</v>
      </c>
      <c r="C10" s="156"/>
      <c r="D10" s="155" t="s">
        <v>4</v>
      </c>
      <c r="E10" s="156"/>
      <c r="F10" s="6" t="s">
        <v>5</v>
      </c>
      <c r="G10" s="114" t="s">
        <v>6</v>
      </c>
      <c r="H10" s="5" t="s">
        <v>37</v>
      </c>
      <c r="I10" s="5" t="s">
        <v>7</v>
      </c>
      <c r="J10" s="5"/>
    </row>
    <row r="11" spans="1:10" ht="12.75" customHeight="1" thickBot="1">
      <c r="A11" s="71">
        <v>3</v>
      </c>
      <c r="B11" s="164"/>
      <c r="C11" s="165"/>
      <c r="D11" s="173"/>
      <c r="E11" s="165"/>
      <c r="F11" s="27" t="s">
        <v>4</v>
      </c>
      <c r="G11" s="172"/>
      <c r="H11" s="4" t="s">
        <v>8</v>
      </c>
      <c r="I11" s="4" t="s">
        <v>8</v>
      </c>
      <c r="J11" s="4" t="s">
        <v>8</v>
      </c>
    </row>
    <row r="12" spans="1:10" ht="12.75" customHeight="1">
      <c r="A12" s="73">
        <v>4</v>
      </c>
      <c r="B12" s="166" t="s">
        <v>47</v>
      </c>
      <c r="C12" s="167"/>
      <c r="D12" s="167"/>
      <c r="E12" s="167"/>
      <c r="F12" s="167"/>
      <c r="G12" s="168"/>
      <c r="H12" s="8"/>
      <c r="I12" s="8"/>
      <c r="J12" s="8"/>
    </row>
    <row r="13" spans="1:10" ht="12.75" customHeight="1">
      <c r="A13" s="81">
        <v>5</v>
      </c>
      <c r="B13" s="28"/>
      <c r="C13" s="169" t="s">
        <v>28</v>
      </c>
      <c r="D13" s="169"/>
      <c r="E13" s="169"/>
      <c r="F13" s="169"/>
      <c r="G13" s="170"/>
      <c r="H13" s="9"/>
      <c r="I13" s="9"/>
      <c r="J13" s="9"/>
    </row>
    <row r="14" spans="1:10" ht="12.75" customHeight="1">
      <c r="A14" s="81">
        <v>6</v>
      </c>
      <c r="B14" s="28"/>
      <c r="C14" s="105"/>
      <c r="D14" s="105"/>
      <c r="E14" s="105" t="s">
        <v>9</v>
      </c>
      <c r="F14" s="105"/>
      <c r="G14" s="125"/>
      <c r="H14" s="9"/>
      <c r="I14" s="9"/>
      <c r="J14" s="9"/>
    </row>
    <row r="15" spans="1:12" ht="12.75" customHeight="1">
      <c r="A15" s="74">
        <v>7</v>
      </c>
      <c r="B15" s="28"/>
      <c r="C15" s="105"/>
      <c r="D15" s="105"/>
      <c r="E15" s="105"/>
      <c r="F15" s="105"/>
      <c r="G15" s="49" t="s">
        <v>10</v>
      </c>
      <c r="H15" s="90">
        <v>55435</v>
      </c>
      <c r="I15" s="89"/>
      <c r="J15" s="90"/>
      <c r="L15" s="46"/>
    </row>
    <row r="16" spans="1:12" ht="12.75" customHeight="1">
      <c r="A16" s="74">
        <v>8</v>
      </c>
      <c r="B16" s="28"/>
      <c r="C16" s="105"/>
      <c r="D16" s="105"/>
      <c r="E16" s="105"/>
      <c r="F16" s="105"/>
      <c r="G16" s="49" t="s">
        <v>11</v>
      </c>
      <c r="H16" s="90">
        <v>9623</v>
      </c>
      <c r="I16" s="89"/>
      <c r="J16" s="90"/>
      <c r="L16" s="46"/>
    </row>
    <row r="17" spans="1:14" ht="12.75" customHeight="1">
      <c r="A17" s="70">
        <v>9</v>
      </c>
      <c r="B17" s="28"/>
      <c r="C17" s="105"/>
      <c r="D17" s="105"/>
      <c r="E17" s="105"/>
      <c r="F17" s="105"/>
      <c r="G17" s="49" t="s">
        <v>12</v>
      </c>
      <c r="H17" s="90">
        <v>175886</v>
      </c>
      <c r="I17" s="89"/>
      <c r="J17" s="90"/>
      <c r="L17" s="46"/>
      <c r="N17" s="17"/>
    </row>
    <row r="18" spans="1:14" ht="12.75" customHeight="1">
      <c r="A18" s="74">
        <v>10</v>
      </c>
      <c r="B18" s="28"/>
      <c r="C18" s="10"/>
      <c r="D18" s="10"/>
      <c r="E18" s="10"/>
      <c r="F18" s="10"/>
      <c r="G18" s="49" t="s">
        <v>13</v>
      </c>
      <c r="H18" s="90">
        <v>81650</v>
      </c>
      <c r="I18" s="89"/>
      <c r="J18" s="90"/>
      <c r="L18" s="46"/>
      <c r="N18" s="17"/>
    </row>
    <row r="19" spans="1:12" ht="12.75" customHeight="1">
      <c r="A19" s="81">
        <v>11</v>
      </c>
      <c r="B19" s="28"/>
      <c r="C19" s="105"/>
      <c r="D19" s="105"/>
      <c r="E19" s="105"/>
      <c r="F19" s="105"/>
      <c r="G19" s="49" t="s">
        <v>33</v>
      </c>
      <c r="H19" s="90">
        <v>210193</v>
      </c>
      <c r="I19" s="89"/>
      <c r="J19" s="90"/>
      <c r="L19" s="46"/>
    </row>
    <row r="20" spans="1:12" s="87" customFormat="1" ht="25.5">
      <c r="A20" s="74">
        <v>12</v>
      </c>
      <c r="B20" s="61"/>
      <c r="C20" s="119"/>
      <c r="D20" s="119"/>
      <c r="E20" s="119"/>
      <c r="F20" s="119"/>
      <c r="G20" s="47" t="s">
        <v>31</v>
      </c>
      <c r="H20" s="92">
        <v>700</v>
      </c>
      <c r="I20" s="91"/>
      <c r="J20" s="92"/>
      <c r="L20" s="88"/>
    </row>
    <row r="21" spans="1:12" ht="12.75" customHeight="1" thickBot="1">
      <c r="A21" s="71">
        <v>13</v>
      </c>
      <c r="B21" s="61"/>
      <c r="C21" s="162"/>
      <c r="D21" s="163"/>
      <c r="E21" s="162"/>
      <c r="F21" s="163"/>
      <c r="G21" s="47" t="s">
        <v>49</v>
      </c>
      <c r="H21" s="92"/>
      <c r="I21" s="91"/>
      <c r="J21" s="92"/>
      <c r="L21" s="46"/>
    </row>
    <row r="22" spans="1:12" ht="12.75" customHeight="1" thickBot="1">
      <c r="A22" s="60">
        <v>14</v>
      </c>
      <c r="B22" s="56"/>
      <c r="C22" s="141"/>
      <c r="D22" s="157"/>
      <c r="E22" s="141" t="s">
        <v>14</v>
      </c>
      <c r="F22" s="142"/>
      <c r="G22" s="143"/>
      <c r="H22" s="93">
        <f>SUM(H15:H21)</f>
        <v>533487</v>
      </c>
      <c r="I22" s="93"/>
      <c r="J22" s="93"/>
      <c r="L22" s="46"/>
    </row>
    <row r="23" spans="1:12" ht="12.75" customHeight="1">
      <c r="A23" s="70">
        <v>15</v>
      </c>
      <c r="B23" s="62"/>
      <c r="C23" s="118"/>
      <c r="D23" s="118"/>
      <c r="E23" s="118" t="s">
        <v>15</v>
      </c>
      <c r="F23" s="118"/>
      <c r="G23" s="124"/>
      <c r="H23" s="95"/>
      <c r="I23" s="94"/>
      <c r="J23" s="95"/>
      <c r="L23" s="46"/>
    </row>
    <row r="24" spans="1:12" ht="12.75" customHeight="1">
      <c r="A24" s="81">
        <v>16</v>
      </c>
      <c r="B24" s="28"/>
      <c r="C24" s="105"/>
      <c r="D24" s="105"/>
      <c r="E24" s="105"/>
      <c r="F24" s="105"/>
      <c r="G24" s="49" t="s">
        <v>16</v>
      </c>
      <c r="H24" s="90">
        <v>764037</v>
      </c>
      <c r="I24" s="89"/>
      <c r="J24" s="90"/>
      <c r="L24" s="46"/>
    </row>
    <row r="25" spans="1:12" ht="12.75" customHeight="1" thickBot="1">
      <c r="A25" s="70">
        <v>17</v>
      </c>
      <c r="B25" s="28"/>
      <c r="C25" s="105"/>
      <c r="D25" s="105"/>
      <c r="E25" s="105"/>
      <c r="F25" s="105"/>
      <c r="G25" s="49" t="s">
        <v>17</v>
      </c>
      <c r="H25" s="90">
        <v>178383</v>
      </c>
      <c r="I25" s="89"/>
      <c r="J25" s="90"/>
      <c r="L25" s="46"/>
    </row>
    <row r="26" spans="1:12" ht="12.75" customHeight="1" thickBot="1">
      <c r="A26" s="72">
        <v>18</v>
      </c>
      <c r="B26" s="56"/>
      <c r="C26" s="141"/>
      <c r="D26" s="157"/>
      <c r="E26" s="141" t="s">
        <v>14</v>
      </c>
      <c r="F26" s="142"/>
      <c r="G26" s="143"/>
      <c r="H26" s="93">
        <f>SUM(H24:H25)</f>
        <v>942420</v>
      </c>
      <c r="I26" s="93"/>
      <c r="J26" s="93"/>
      <c r="L26" s="46"/>
    </row>
    <row r="27" spans="1:12" ht="12.75" customHeight="1">
      <c r="A27" s="72">
        <v>19</v>
      </c>
      <c r="B27" s="62"/>
      <c r="C27" s="118"/>
      <c r="D27" s="118"/>
      <c r="E27" s="118" t="s">
        <v>18</v>
      </c>
      <c r="F27" s="118"/>
      <c r="G27" s="124"/>
      <c r="H27" s="97"/>
      <c r="I27" s="96"/>
      <c r="J27" s="97"/>
      <c r="L27" s="46"/>
    </row>
    <row r="28" spans="1:12" ht="12.75" customHeight="1">
      <c r="A28" s="74">
        <v>20</v>
      </c>
      <c r="B28" s="28"/>
      <c r="C28" s="105"/>
      <c r="D28" s="105"/>
      <c r="E28" s="105"/>
      <c r="F28" s="105"/>
      <c r="G28" s="50" t="s">
        <v>34</v>
      </c>
      <c r="H28" s="90"/>
      <c r="I28" s="89"/>
      <c r="J28" s="90"/>
      <c r="L28" s="46"/>
    </row>
    <row r="29" spans="1:12" ht="12.75" customHeight="1" thickBot="1">
      <c r="A29" s="74">
        <v>21</v>
      </c>
      <c r="B29" s="61"/>
      <c r="C29" s="119"/>
      <c r="D29" s="119"/>
      <c r="E29" s="119"/>
      <c r="F29" s="119"/>
      <c r="G29" s="47" t="s">
        <v>19</v>
      </c>
      <c r="H29" s="92"/>
      <c r="I29" s="91"/>
      <c r="J29" s="92"/>
      <c r="L29" s="46"/>
    </row>
    <row r="30" spans="1:12" ht="12.75" customHeight="1" thickBot="1">
      <c r="A30" s="72">
        <v>22</v>
      </c>
      <c r="B30" s="56"/>
      <c r="C30" s="141"/>
      <c r="D30" s="157"/>
      <c r="E30" s="142" t="s">
        <v>14</v>
      </c>
      <c r="F30" s="142"/>
      <c r="G30" s="143"/>
      <c r="H30" s="93">
        <f>SUM(H28:H29)</f>
        <v>0</v>
      </c>
      <c r="I30" s="93"/>
      <c r="J30" s="93"/>
      <c r="L30" s="46"/>
    </row>
    <row r="31" spans="1:12" ht="12.75" customHeight="1" thickBot="1">
      <c r="A31" s="60">
        <v>23</v>
      </c>
      <c r="B31" s="56"/>
      <c r="C31" s="102"/>
      <c r="D31" s="56"/>
      <c r="E31" s="20"/>
      <c r="F31" s="160" t="s">
        <v>50</v>
      </c>
      <c r="G31" s="161"/>
      <c r="H31" s="93"/>
      <c r="I31" s="93"/>
      <c r="J31" s="93"/>
      <c r="L31" s="46"/>
    </row>
    <row r="32" spans="1:12" ht="12.75" customHeight="1" thickBot="1">
      <c r="A32" s="60">
        <v>24</v>
      </c>
      <c r="B32" s="56"/>
      <c r="C32" s="141"/>
      <c r="D32" s="157"/>
      <c r="E32" s="142" t="s">
        <v>20</v>
      </c>
      <c r="F32" s="142"/>
      <c r="G32" s="143"/>
      <c r="H32" s="98">
        <v>514913</v>
      </c>
      <c r="I32" s="98"/>
      <c r="J32" s="98"/>
      <c r="L32" s="46"/>
    </row>
    <row r="33" spans="1:12" ht="12.75" customHeight="1" thickBot="1">
      <c r="A33" s="71">
        <v>25</v>
      </c>
      <c r="B33" s="56"/>
      <c r="C33" s="141"/>
      <c r="D33" s="157"/>
      <c r="E33" s="145" t="s">
        <v>21</v>
      </c>
      <c r="F33" s="145"/>
      <c r="G33" s="146"/>
      <c r="H33" s="99">
        <f>H32+H30+H26+H22+H31</f>
        <v>1990820</v>
      </c>
      <c r="I33" s="99"/>
      <c r="J33" s="99"/>
      <c r="L33" s="46"/>
    </row>
    <row r="34" spans="1:12" ht="12.75" customHeight="1">
      <c r="A34" s="73">
        <v>26</v>
      </c>
      <c r="B34" s="63"/>
      <c r="C34" s="158" t="s">
        <v>45</v>
      </c>
      <c r="D34" s="158"/>
      <c r="E34" s="158"/>
      <c r="F34" s="158"/>
      <c r="G34" s="159"/>
      <c r="H34" s="36"/>
      <c r="I34" s="23"/>
      <c r="J34" s="36"/>
      <c r="L34" s="46"/>
    </row>
    <row r="35" spans="1:12" ht="12.75" customHeight="1">
      <c r="A35" s="74">
        <v>27</v>
      </c>
      <c r="B35" s="28"/>
      <c r="C35" s="105"/>
      <c r="D35" s="105"/>
      <c r="E35" s="105" t="s">
        <v>9</v>
      </c>
      <c r="F35" s="105"/>
      <c r="G35" s="125"/>
      <c r="H35" s="32"/>
      <c r="I35" s="21"/>
      <c r="J35" s="32"/>
      <c r="L35" s="46"/>
    </row>
    <row r="36" spans="1:12" ht="12.75" customHeight="1">
      <c r="A36" s="74">
        <v>28</v>
      </c>
      <c r="B36" s="28"/>
      <c r="C36" s="105"/>
      <c r="D36" s="105"/>
      <c r="E36" s="105"/>
      <c r="F36" s="105"/>
      <c r="G36" s="49" t="s">
        <v>10</v>
      </c>
      <c r="H36" s="32">
        <v>86722</v>
      </c>
      <c r="I36" s="34"/>
      <c r="J36" s="32"/>
      <c r="L36" s="46"/>
    </row>
    <row r="37" spans="1:12" ht="12.75" customHeight="1">
      <c r="A37" s="70">
        <v>29</v>
      </c>
      <c r="B37" s="28"/>
      <c r="C37" s="105"/>
      <c r="D37" s="105"/>
      <c r="E37" s="105"/>
      <c r="F37" s="105"/>
      <c r="G37" s="49" t="s">
        <v>11</v>
      </c>
      <c r="H37" s="32">
        <v>19674</v>
      </c>
      <c r="I37" s="34"/>
      <c r="J37" s="32"/>
      <c r="L37" s="46"/>
    </row>
    <row r="38" spans="1:12" ht="12.75" customHeight="1" thickBot="1">
      <c r="A38" s="75">
        <v>30</v>
      </c>
      <c r="B38" s="64"/>
      <c r="C38" s="119"/>
      <c r="D38" s="119"/>
      <c r="E38" s="119"/>
      <c r="F38" s="119"/>
      <c r="G38" s="47" t="s">
        <v>12</v>
      </c>
      <c r="H38" s="33">
        <v>21435</v>
      </c>
      <c r="I38" s="51"/>
      <c r="J38" s="33"/>
      <c r="L38" s="46"/>
    </row>
    <row r="39" spans="1:12" ht="12.75" customHeight="1" thickBot="1">
      <c r="A39" s="71">
        <v>31</v>
      </c>
      <c r="B39" s="56"/>
      <c r="C39" s="141"/>
      <c r="D39" s="157"/>
      <c r="E39" s="144" t="s">
        <v>21</v>
      </c>
      <c r="F39" s="145"/>
      <c r="G39" s="146"/>
      <c r="H39" s="14">
        <f>SUM(H36:H38)</f>
        <v>127831</v>
      </c>
      <c r="I39" s="14"/>
      <c r="J39" s="14"/>
      <c r="L39" s="46"/>
    </row>
    <row r="40" spans="1:12" ht="12.75" customHeight="1">
      <c r="A40" s="73">
        <v>32</v>
      </c>
      <c r="B40" s="59"/>
      <c r="C40" s="7"/>
      <c r="D40" s="105"/>
      <c r="E40" s="105"/>
      <c r="F40" s="105" t="s">
        <v>15</v>
      </c>
      <c r="G40" s="125"/>
      <c r="H40" s="37"/>
      <c r="I40" s="24"/>
      <c r="J40" s="37"/>
      <c r="L40" s="46"/>
    </row>
    <row r="41" spans="1:12" ht="12.75" customHeight="1" thickBot="1">
      <c r="A41" s="70">
        <v>33</v>
      </c>
      <c r="B41" s="76"/>
      <c r="C41" s="10"/>
      <c r="D41" s="10"/>
      <c r="E41" s="105"/>
      <c r="F41" s="105"/>
      <c r="G41" s="53" t="s">
        <v>16</v>
      </c>
      <c r="H41" s="34">
        <v>1270</v>
      </c>
      <c r="I41" s="34"/>
      <c r="J41" s="34"/>
      <c r="L41" s="46"/>
    </row>
    <row r="42" spans="1:12" ht="12.75" customHeight="1" thickBot="1">
      <c r="A42" s="75">
        <v>34</v>
      </c>
      <c r="B42" s="77"/>
      <c r="C42" s="15"/>
      <c r="D42" s="105"/>
      <c r="E42" s="105"/>
      <c r="F42" s="10"/>
      <c r="G42" s="54" t="s">
        <v>14</v>
      </c>
      <c r="H42" s="38">
        <f>SUM(H40:H41)</f>
        <v>1270</v>
      </c>
      <c r="I42" s="31"/>
      <c r="J42" s="38"/>
      <c r="L42" s="46"/>
    </row>
    <row r="43" spans="1:12" ht="12.75" customHeight="1" thickBot="1">
      <c r="A43" s="60">
        <v>35</v>
      </c>
      <c r="B43" s="20"/>
      <c r="C43" s="15"/>
      <c r="D43" s="144" t="s">
        <v>21</v>
      </c>
      <c r="E43" s="145"/>
      <c r="F43" s="145"/>
      <c r="G43" s="146"/>
      <c r="H43" s="19">
        <f>H39+H42</f>
        <v>129101</v>
      </c>
      <c r="I43" s="19"/>
      <c r="J43" s="19"/>
      <c r="L43" s="46"/>
    </row>
    <row r="44" spans="1:12" ht="12.75" customHeight="1">
      <c r="A44" s="70">
        <v>36</v>
      </c>
      <c r="B44" s="63"/>
      <c r="C44" s="158" t="s">
        <v>46</v>
      </c>
      <c r="D44" s="158"/>
      <c r="E44" s="158"/>
      <c r="F44" s="158"/>
      <c r="G44" s="159"/>
      <c r="H44" s="36"/>
      <c r="I44" s="23"/>
      <c r="J44" s="36"/>
      <c r="L44" s="46"/>
    </row>
    <row r="45" spans="1:12" ht="12.75" customHeight="1">
      <c r="A45" s="74">
        <v>37</v>
      </c>
      <c r="B45" s="28"/>
      <c r="C45" s="105"/>
      <c r="D45" s="105"/>
      <c r="E45" s="105" t="s">
        <v>9</v>
      </c>
      <c r="F45" s="105"/>
      <c r="G45" s="125"/>
      <c r="H45" s="32"/>
      <c r="I45" s="21"/>
      <c r="J45" s="32"/>
      <c r="L45" s="46"/>
    </row>
    <row r="46" spans="1:12" ht="12.75" customHeight="1">
      <c r="A46" s="74">
        <v>38</v>
      </c>
      <c r="B46" s="28"/>
      <c r="C46" s="105"/>
      <c r="D46" s="105"/>
      <c r="E46" s="105"/>
      <c r="F46" s="105"/>
      <c r="G46" s="49" t="s">
        <v>10</v>
      </c>
      <c r="H46" s="32">
        <v>25177</v>
      </c>
      <c r="I46" s="34"/>
      <c r="J46" s="32"/>
      <c r="L46" s="46"/>
    </row>
    <row r="47" spans="1:12" ht="12.75" customHeight="1">
      <c r="A47" s="78">
        <v>39</v>
      </c>
      <c r="B47" s="28"/>
      <c r="C47" s="105"/>
      <c r="D47" s="105"/>
      <c r="E47" s="105"/>
      <c r="F47" s="105"/>
      <c r="G47" s="49" t="s">
        <v>11</v>
      </c>
      <c r="H47" s="32">
        <v>5572</v>
      </c>
      <c r="I47" s="34"/>
      <c r="J47" s="32"/>
      <c r="L47" s="46"/>
    </row>
    <row r="48" spans="1:12" ht="12.75" customHeight="1" thickBot="1">
      <c r="A48" s="74">
        <v>40</v>
      </c>
      <c r="B48" s="64"/>
      <c r="C48" s="119"/>
      <c r="D48" s="119"/>
      <c r="E48" s="119"/>
      <c r="F48" s="119"/>
      <c r="G48" s="47" t="s">
        <v>12</v>
      </c>
      <c r="H48" s="33">
        <v>22820</v>
      </c>
      <c r="I48" s="51"/>
      <c r="J48" s="33"/>
      <c r="L48" s="46"/>
    </row>
    <row r="49" spans="1:12" ht="12.75" customHeight="1" thickBot="1">
      <c r="A49" s="60">
        <v>41</v>
      </c>
      <c r="B49" s="56"/>
      <c r="C49" s="141"/>
      <c r="D49" s="157"/>
      <c r="E49" s="144" t="s">
        <v>21</v>
      </c>
      <c r="F49" s="145"/>
      <c r="G49" s="146"/>
      <c r="H49" s="14">
        <f>SUM(H46:H48)</f>
        <v>53569</v>
      </c>
      <c r="I49" s="14"/>
      <c r="J49" s="14"/>
      <c r="L49" s="46"/>
    </row>
    <row r="50" spans="1:12" ht="12.75" customHeight="1">
      <c r="A50" s="70">
        <v>42</v>
      </c>
      <c r="B50" s="59"/>
      <c r="C50" s="7"/>
      <c r="D50" s="105"/>
      <c r="E50" s="105"/>
      <c r="F50" s="105" t="s">
        <v>15</v>
      </c>
      <c r="G50" s="125"/>
      <c r="H50" s="37"/>
      <c r="I50" s="24"/>
      <c r="J50" s="37"/>
      <c r="L50" s="46"/>
    </row>
    <row r="51" spans="1:12" ht="12.75" customHeight="1">
      <c r="A51" s="70">
        <v>43</v>
      </c>
      <c r="B51" s="76"/>
      <c r="C51" s="10"/>
      <c r="D51" s="10"/>
      <c r="E51" s="105"/>
      <c r="F51" s="105"/>
      <c r="G51" s="53" t="s">
        <v>16</v>
      </c>
      <c r="H51" s="34">
        <v>2999</v>
      </c>
      <c r="I51" s="34"/>
      <c r="J51" s="34"/>
      <c r="L51" s="46"/>
    </row>
    <row r="52" spans="1:12" ht="12.75" customHeight="1" thickBot="1">
      <c r="A52" s="78">
        <v>44</v>
      </c>
      <c r="B52" s="83"/>
      <c r="C52" s="69"/>
      <c r="D52" s="10"/>
      <c r="E52" s="10"/>
      <c r="F52" s="10"/>
      <c r="G52" s="53" t="s">
        <v>17</v>
      </c>
      <c r="H52" s="34">
        <v>1270</v>
      </c>
      <c r="I52" s="34"/>
      <c r="J52" s="34"/>
      <c r="L52" s="46"/>
    </row>
    <row r="53" spans="1:12" ht="12.75" customHeight="1" thickBot="1">
      <c r="A53" s="78">
        <v>45</v>
      </c>
      <c r="B53" s="77"/>
      <c r="C53" s="15"/>
      <c r="D53" s="105"/>
      <c r="E53" s="105"/>
      <c r="F53" s="10"/>
      <c r="G53" s="54" t="s">
        <v>14</v>
      </c>
      <c r="H53" s="38">
        <f>SUM(H50:H52)</f>
        <v>4269</v>
      </c>
      <c r="I53" s="31"/>
      <c r="J53" s="38"/>
      <c r="L53" s="46"/>
    </row>
    <row r="54" spans="1:12" ht="12.75" customHeight="1" thickBot="1">
      <c r="A54" s="74">
        <v>46</v>
      </c>
      <c r="B54" s="20"/>
      <c r="C54" s="15"/>
      <c r="D54" s="144" t="s">
        <v>21</v>
      </c>
      <c r="E54" s="145"/>
      <c r="F54" s="145"/>
      <c r="G54" s="146"/>
      <c r="H54" s="19">
        <f>H49+H53</f>
        <v>57838</v>
      </c>
      <c r="I54" s="19"/>
      <c r="J54" s="19"/>
      <c r="L54" s="46"/>
    </row>
    <row r="55" spans="1:13" ht="12.75" customHeight="1">
      <c r="A55" s="72">
        <v>47</v>
      </c>
      <c r="B55" s="63"/>
      <c r="C55" s="107" t="s">
        <v>22</v>
      </c>
      <c r="D55" s="108"/>
      <c r="E55" s="108"/>
      <c r="F55" s="108"/>
      <c r="G55" s="147"/>
      <c r="H55" s="36"/>
      <c r="I55" s="23"/>
      <c r="J55" s="36"/>
      <c r="L55" s="46"/>
      <c r="M55" s="17"/>
    </row>
    <row r="56" spans="1:12" ht="12.75" customHeight="1">
      <c r="A56" s="74">
        <v>48</v>
      </c>
      <c r="B56" s="28"/>
      <c r="C56" s="105"/>
      <c r="D56" s="105"/>
      <c r="E56" s="105" t="s">
        <v>9</v>
      </c>
      <c r="F56" s="105"/>
      <c r="G56" s="125"/>
      <c r="H56" s="32"/>
      <c r="I56" s="21"/>
      <c r="J56" s="32"/>
      <c r="L56" s="46"/>
    </row>
    <row r="57" spans="1:12" ht="12.75" customHeight="1">
      <c r="A57" s="78">
        <v>49</v>
      </c>
      <c r="B57" s="28"/>
      <c r="C57" s="105"/>
      <c r="D57" s="105"/>
      <c r="E57" s="105"/>
      <c r="F57" s="105"/>
      <c r="G57" s="49" t="s">
        <v>10</v>
      </c>
      <c r="H57" s="32">
        <v>57183</v>
      </c>
      <c r="I57" s="34"/>
      <c r="J57" s="32"/>
      <c r="L57" s="46"/>
    </row>
    <row r="58" spans="1:12" ht="12.75" customHeight="1">
      <c r="A58" s="78">
        <v>50</v>
      </c>
      <c r="B58" s="28"/>
      <c r="C58" s="105"/>
      <c r="D58" s="105"/>
      <c r="E58" s="105"/>
      <c r="F58" s="105"/>
      <c r="G58" s="49" t="s">
        <v>11</v>
      </c>
      <c r="H58" s="32">
        <v>12579</v>
      </c>
      <c r="I58" s="34"/>
      <c r="J58" s="32"/>
      <c r="L58" s="46"/>
    </row>
    <row r="59" spans="1:12" ht="12.75" customHeight="1" thickBot="1">
      <c r="A59" s="70">
        <v>51</v>
      </c>
      <c r="B59" s="61"/>
      <c r="C59" s="105"/>
      <c r="D59" s="105"/>
      <c r="E59" s="105"/>
      <c r="F59" s="105"/>
      <c r="G59" s="49" t="s">
        <v>12</v>
      </c>
      <c r="H59" s="32">
        <v>57986</v>
      </c>
      <c r="I59" s="34"/>
      <c r="J59" s="32"/>
      <c r="L59" s="46"/>
    </row>
    <row r="60" spans="1:12" ht="12.75" customHeight="1" thickBot="1">
      <c r="A60" s="73">
        <v>52</v>
      </c>
      <c r="B60" s="63"/>
      <c r="C60" s="111"/>
      <c r="D60" s="111"/>
      <c r="E60" s="112" t="s">
        <v>21</v>
      </c>
      <c r="F60" s="112"/>
      <c r="G60" s="113"/>
      <c r="H60" s="14">
        <f>SUM(H57:H59)</f>
        <v>127748</v>
      </c>
      <c r="I60" s="14"/>
      <c r="J60" s="14"/>
      <c r="L60" s="46"/>
    </row>
    <row r="61" spans="1:12" ht="12.75" customHeight="1">
      <c r="A61" s="70">
        <v>53</v>
      </c>
      <c r="B61" s="79"/>
      <c r="C61" s="7"/>
      <c r="D61" s="105"/>
      <c r="E61" s="105"/>
      <c r="F61" s="105" t="s">
        <v>15</v>
      </c>
      <c r="G61" s="125"/>
      <c r="H61" s="37"/>
      <c r="I61" s="24"/>
      <c r="J61" s="37"/>
      <c r="L61" s="46"/>
    </row>
    <row r="62" spans="1:12" ht="12.75" customHeight="1">
      <c r="A62" s="81">
        <v>54</v>
      </c>
      <c r="B62" s="28"/>
      <c r="C62" s="10"/>
      <c r="D62" s="10"/>
      <c r="E62" s="105"/>
      <c r="F62" s="105"/>
      <c r="G62" s="53" t="s">
        <v>16</v>
      </c>
      <c r="H62" s="34">
        <v>690</v>
      </c>
      <c r="I62" s="34"/>
      <c r="J62" s="34"/>
      <c r="L62" s="46"/>
    </row>
    <row r="63" spans="1:12" ht="12.75" customHeight="1" thickBot="1">
      <c r="A63" s="74">
        <v>55</v>
      </c>
      <c r="B63" s="76"/>
      <c r="C63" s="69"/>
      <c r="D63" s="10"/>
      <c r="E63" s="10"/>
      <c r="F63" s="10"/>
      <c r="G63" s="53" t="s">
        <v>17</v>
      </c>
      <c r="H63" s="34"/>
      <c r="I63" s="34"/>
      <c r="J63" s="34"/>
      <c r="L63" s="46"/>
    </row>
    <row r="64" spans="1:12" ht="12.75" customHeight="1" thickBot="1">
      <c r="A64" s="74">
        <v>56</v>
      </c>
      <c r="B64" s="77"/>
      <c r="C64" s="15"/>
      <c r="D64" s="105"/>
      <c r="E64" s="105"/>
      <c r="F64" s="10"/>
      <c r="G64" s="54" t="s">
        <v>14</v>
      </c>
      <c r="H64" s="38">
        <f>SUM(H61:H63)</f>
        <v>690</v>
      </c>
      <c r="I64" s="52"/>
      <c r="J64" s="38"/>
      <c r="L64" s="46"/>
    </row>
    <row r="65" spans="1:12" ht="12.75" customHeight="1" thickBot="1">
      <c r="A65" s="72">
        <v>57</v>
      </c>
      <c r="B65" s="20"/>
      <c r="C65" s="15"/>
      <c r="D65" s="144" t="s">
        <v>21</v>
      </c>
      <c r="E65" s="145"/>
      <c r="F65" s="145"/>
      <c r="G65" s="146"/>
      <c r="H65" s="19">
        <f>H60+H64</f>
        <v>128438</v>
      </c>
      <c r="I65" s="19"/>
      <c r="J65" s="19"/>
      <c r="L65" s="46"/>
    </row>
    <row r="66" spans="1:12" ht="12.75" customHeight="1" thickBot="1" thickTop="1">
      <c r="A66" s="174">
        <v>58</v>
      </c>
      <c r="B66" s="65" t="s">
        <v>0</v>
      </c>
      <c r="C66" s="1"/>
      <c r="D66" s="153" t="s">
        <v>1</v>
      </c>
      <c r="E66" s="154"/>
      <c r="F66" s="29" t="s">
        <v>2</v>
      </c>
      <c r="G66" s="2" t="s">
        <v>3</v>
      </c>
      <c r="H66" s="4" t="s">
        <v>36</v>
      </c>
      <c r="I66" s="4" t="s">
        <v>25</v>
      </c>
      <c r="J66" s="4" t="s">
        <v>26</v>
      </c>
      <c r="L66" s="46"/>
    </row>
    <row r="67" spans="1:12" ht="12.75" customHeight="1" thickBot="1">
      <c r="A67" s="175"/>
      <c r="B67" s="58" t="s">
        <v>4</v>
      </c>
      <c r="C67" s="4"/>
      <c r="D67" s="155" t="s">
        <v>4</v>
      </c>
      <c r="E67" s="156"/>
      <c r="F67" s="6" t="s">
        <v>5</v>
      </c>
      <c r="G67" s="114" t="s">
        <v>6</v>
      </c>
      <c r="H67" s="5" t="s">
        <v>37</v>
      </c>
      <c r="I67" s="5" t="s">
        <v>7</v>
      </c>
      <c r="J67" s="5"/>
      <c r="L67" s="46"/>
    </row>
    <row r="68" spans="1:12" ht="12.75" customHeight="1" thickBot="1">
      <c r="A68" s="176"/>
      <c r="B68" s="66"/>
      <c r="C68" s="26"/>
      <c r="D68" s="151"/>
      <c r="E68" s="152"/>
      <c r="F68" s="27" t="s">
        <v>4</v>
      </c>
      <c r="G68" s="115"/>
      <c r="H68" s="4" t="s">
        <v>8</v>
      </c>
      <c r="I68" s="4" t="s">
        <v>8</v>
      </c>
      <c r="J68" s="4" t="s">
        <v>8</v>
      </c>
      <c r="L68" s="46"/>
    </row>
    <row r="69" spans="1:12" ht="12.75" customHeight="1">
      <c r="A69" s="73">
        <v>59</v>
      </c>
      <c r="B69" s="62"/>
      <c r="C69" s="107" t="s">
        <v>29</v>
      </c>
      <c r="D69" s="108"/>
      <c r="E69" s="108"/>
      <c r="F69" s="109"/>
      <c r="G69" s="110"/>
      <c r="H69" s="36"/>
      <c r="I69" s="23"/>
      <c r="J69" s="36"/>
      <c r="L69" s="46"/>
    </row>
    <row r="70" spans="1:12" ht="12.75" customHeight="1">
      <c r="A70" s="74">
        <v>60</v>
      </c>
      <c r="B70" s="28"/>
      <c r="C70" s="105"/>
      <c r="D70" s="105"/>
      <c r="E70" s="105" t="s">
        <v>9</v>
      </c>
      <c r="F70" s="105"/>
      <c r="G70" s="125"/>
      <c r="H70" s="34"/>
      <c r="I70" s="21"/>
      <c r="J70" s="34"/>
      <c r="L70" s="46"/>
    </row>
    <row r="71" spans="1:12" ht="12.75" customHeight="1">
      <c r="A71" s="74">
        <v>61</v>
      </c>
      <c r="B71" s="28"/>
      <c r="C71" s="105"/>
      <c r="D71" s="105"/>
      <c r="E71" s="105"/>
      <c r="F71" s="105"/>
      <c r="G71" s="49" t="s">
        <v>10</v>
      </c>
      <c r="H71" s="32">
        <v>134041</v>
      </c>
      <c r="I71" s="34"/>
      <c r="J71" s="32"/>
      <c r="L71" s="46"/>
    </row>
    <row r="72" spans="1:12" ht="12.75" customHeight="1">
      <c r="A72" s="74">
        <v>62</v>
      </c>
      <c r="B72" s="28"/>
      <c r="C72" s="105"/>
      <c r="D72" s="105"/>
      <c r="E72" s="105"/>
      <c r="F72" s="105"/>
      <c r="G72" s="49" t="s">
        <v>11</v>
      </c>
      <c r="H72" s="32">
        <v>29455</v>
      </c>
      <c r="I72" s="34"/>
      <c r="J72" s="32"/>
      <c r="L72" s="46"/>
    </row>
    <row r="73" spans="1:12" ht="12.75" customHeight="1">
      <c r="A73" s="74">
        <v>63</v>
      </c>
      <c r="B73" s="28"/>
      <c r="C73" s="105"/>
      <c r="D73" s="105"/>
      <c r="E73" s="105"/>
      <c r="F73" s="105"/>
      <c r="G73" s="49" t="s">
        <v>12</v>
      </c>
      <c r="H73" s="32">
        <v>104927</v>
      </c>
      <c r="I73" s="34"/>
      <c r="J73" s="32"/>
      <c r="L73" s="46"/>
    </row>
    <row r="74" spans="1:12" ht="12.75" customHeight="1">
      <c r="A74" s="74">
        <v>64</v>
      </c>
      <c r="B74" s="61"/>
      <c r="C74" s="11"/>
      <c r="D74" s="11"/>
      <c r="E74" s="11"/>
      <c r="F74" s="11"/>
      <c r="G74" s="47" t="s">
        <v>24</v>
      </c>
      <c r="H74" s="33"/>
      <c r="I74" s="51"/>
      <c r="J74" s="33"/>
      <c r="L74" s="46"/>
    </row>
    <row r="75" spans="1:12" ht="12.75" customHeight="1" thickBot="1">
      <c r="A75" s="71">
        <v>65</v>
      </c>
      <c r="B75" s="61"/>
      <c r="C75" s="11"/>
      <c r="D75" s="11"/>
      <c r="E75" s="11"/>
      <c r="F75" s="11"/>
      <c r="G75" s="47" t="s">
        <v>23</v>
      </c>
      <c r="H75" s="33"/>
      <c r="I75" s="51"/>
      <c r="J75" s="33"/>
      <c r="L75" s="46"/>
    </row>
    <row r="76" spans="1:12" ht="12.75" customHeight="1" thickBot="1">
      <c r="A76" s="60">
        <v>66</v>
      </c>
      <c r="B76" s="67"/>
      <c r="C76" s="112"/>
      <c r="D76" s="112"/>
      <c r="E76" s="112" t="s">
        <v>14</v>
      </c>
      <c r="F76" s="112"/>
      <c r="G76" s="113"/>
      <c r="H76" s="14">
        <f>SUM(H71:H75)</f>
        <v>268423</v>
      </c>
      <c r="I76" s="14"/>
      <c r="J76" s="14"/>
      <c r="L76" s="46"/>
    </row>
    <row r="77" spans="1:12" ht="12.75" customHeight="1">
      <c r="A77" s="78">
        <v>67</v>
      </c>
      <c r="B77" s="59"/>
      <c r="C77" s="7"/>
      <c r="D77" s="137" t="s">
        <v>15</v>
      </c>
      <c r="E77" s="138"/>
      <c r="F77" s="138"/>
      <c r="G77" s="139"/>
      <c r="H77" s="37"/>
      <c r="I77" s="24"/>
      <c r="J77" s="37"/>
      <c r="L77" s="46"/>
    </row>
    <row r="78" spans="1:12" ht="12.75" customHeight="1">
      <c r="A78" s="74">
        <v>68</v>
      </c>
      <c r="B78" s="28"/>
      <c r="C78" s="10"/>
      <c r="D78" s="10"/>
      <c r="E78" s="105" t="s">
        <v>17</v>
      </c>
      <c r="F78" s="105"/>
      <c r="G78" s="125"/>
      <c r="H78" s="32">
        <v>1410</v>
      </c>
      <c r="I78" s="34"/>
      <c r="J78" s="32"/>
      <c r="L78" s="46"/>
    </row>
    <row r="79" spans="1:12" ht="12.75" customHeight="1" thickBot="1">
      <c r="A79" s="81">
        <v>69</v>
      </c>
      <c r="B79" s="61"/>
      <c r="C79" s="11"/>
      <c r="D79" s="11"/>
      <c r="E79" s="119" t="s">
        <v>16</v>
      </c>
      <c r="F79" s="119"/>
      <c r="G79" s="140"/>
      <c r="H79" s="33">
        <v>660</v>
      </c>
      <c r="I79" s="51"/>
      <c r="J79" s="33"/>
      <c r="L79" s="46"/>
    </row>
    <row r="80" spans="1:12" ht="12.75" customHeight="1" thickBot="1">
      <c r="A80" s="60">
        <v>70</v>
      </c>
      <c r="B80" s="56"/>
      <c r="C80" s="15"/>
      <c r="D80" s="141" t="s">
        <v>14</v>
      </c>
      <c r="E80" s="142"/>
      <c r="F80" s="142"/>
      <c r="G80" s="143"/>
      <c r="H80" s="39">
        <f>SUM(H78:H79)</f>
        <v>2070</v>
      </c>
      <c r="I80" s="18"/>
      <c r="J80" s="39"/>
      <c r="L80" s="46"/>
    </row>
    <row r="81" spans="1:12" ht="12.75" customHeight="1" thickBot="1">
      <c r="A81" s="72">
        <v>71</v>
      </c>
      <c r="B81" s="20"/>
      <c r="C81" s="15"/>
      <c r="D81" s="144" t="s">
        <v>21</v>
      </c>
      <c r="E81" s="145"/>
      <c r="F81" s="145"/>
      <c r="G81" s="146"/>
      <c r="H81" s="19">
        <f>H80+H76</f>
        <v>270493</v>
      </c>
      <c r="I81" s="19"/>
      <c r="J81" s="19"/>
      <c r="L81" s="46"/>
    </row>
    <row r="82" spans="1:12" ht="12.75" customHeight="1">
      <c r="A82" s="73">
        <v>72</v>
      </c>
      <c r="B82" s="68"/>
      <c r="C82" s="107" t="s">
        <v>30</v>
      </c>
      <c r="D82" s="108"/>
      <c r="E82" s="108"/>
      <c r="F82" s="108"/>
      <c r="G82" s="147"/>
      <c r="H82" s="40"/>
      <c r="I82" s="16"/>
      <c r="J82" s="40"/>
      <c r="L82" s="46"/>
    </row>
    <row r="83" spans="1:12" ht="12.75" customHeight="1">
      <c r="A83" s="74">
        <v>73</v>
      </c>
      <c r="B83" s="28"/>
      <c r="C83" s="10"/>
      <c r="D83" s="148" t="s">
        <v>9</v>
      </c>
      <c r="E83" s="149"/>
      <c r="F83" s="149"/>
      <c r="G83" s="150"/>
      <c r="H83" s="32"/>
      <c r="I83" s="9"/>
      <c r="J83" s="32"/>
      <c r="L83" s="46"/>
    </row>
    <row r="84" spans="1:12" ht="12.75" customHeight="1">
      <c r="A84" s="74">
        <v>74</v>
      </c>
      <c r="B84" s="28"/>
      <c r="C84" s="10"/>
      <c r="D84" s="10"/>
      <c r="E84" s="105" t="s">
        <v>10</v>
      </c>
      <c r="F84" s="105"/>
      <c r="G84" s="125"/>
      <c r="H84" s="32">
        <v>28030</v>
      </c>
      <c r="I84" s="34"/>
      <c r="J84" s="32"/>
      <c r="L84" s="46"/>
    </row>
    <row r="85" spans="1:12" ht="12.75" customHeight="1">
      <c r="A85" s="74">
        <v>75</v>
      </c>
      <c r="B85" s="28"/>
      <c r="C85" s="10"/>
      <c r="D85" s="10"/>
      <c r="E85" s="105" t="s">
        <v>11</v>
      </c>
      <c r="F85" s="105"/>
      <c r="G85" s="125"/>
      <c r="H85" s="32">
        <v>6100</v>
      </c>
      <c r="I85" s="34"/>
      <c r="J85" s="32"/>
      <c r="L85" s="46"/>
    </row>
    <row r="86" spans="1:12" ht="12.75" customHeight="1" thickBot="1">
      <c r="A86" s="81">
        <v>76</v>
      </c>
      <c r="B86" s="28"/>
      <c r="C86" s="10"/>
      <c r="D86" s="10"/>
      <c r="E86" s="105" t="s">
        <v>12</v>
      </c>
      <c r="F86" s="105"/>
      <c r="G86" s="125"/>
      <c r="H86" s="32">
        <v>14996</v>
      </c>
      <c r="I86" s="34"/>
      <c r="J86" s="32"/>
      <c r="L86" s="46"/>
    </row>
    <row r="87" spans="1:12" s="85" customFormat="1" ht="12.75" customHeight="1" thickBot="1">
      <c r="A87" s="60">
        <v>77</v>
      </c>
      <c r="B87" s="56"/>
      <c r="C87" s="20"/>
      <c r="D87" s="141" t="s">
        <v>14</v>
      </c>
      <c r="E87" s="142"/>
      <c r="F87" s="142"/>
      <c r="G87" s="143"/>
      <c r="H87" s="84">
        <f>SUM(H84:H86)</f>
        <v>49126</v>
      </c>
      <c r="I87" s="84"/>
      <c r="J87" s="84"/>
      <c r="L87" s="86"/>
    </row>
    <row r="88" spans="1:12" ht="12.75" customHeight="1">
      <c r="A88" s="78">
        <v>78</v>
      </c>
      <c r="B88" s="59"/>
      <c r="C88" s="7"/>
      <c r="D88" s="137" t="s">
        <v>15</v>
      </c>
      <c r="E88" s="138"/>
      <c r="F88" s="138"/>
      <c r="G88" s="139"/>
      <c r="H88" s="37"/>
      <c r="I88" s="24"/>
      <c r="J88" s="37"/>
      <c r="L88" s="46"/>
    </row>
    <row r="89" spans="1:12" ht="12.75" customHeight="1">
      <c r="A89" s="74">
        <v>79</v>
      </c>
      <c r="B89" s="28"/>
      <c r="C89" s="10"/>
      <c r="D89" s="10"/>
      <c r="E89" s="105" t="s">
        <v>17</v>
      </c>
      <c r="F89" s="105"/>
      <c r="G89" s="125"/>
      <c r="H89" s="32">
        <v>318</v>
      </c>
      <c r="I89" s="34"/>
      <c r="J89" s="32"/>
      <c r="L89" s="46"/>
    </row>
    <row r="90" spans="1:12" ht="12.75" customHeight="1" thickBot="1">
      <c r="A90" s="75">
        <v>80</v>
      </c>
      <c r="B90" s="61"/>
      <c r="C90" s="11"/>
      <c r="D90" s="11"/>
      <c r="E90" s="119" t="s">
        <v>16</v>
      </c>
      <c r="F90" s="119"/>
      <c r="G90" s="140"/>
      <c r="H90" s="33"/>
      <c r="I90" s="51"/>
      <c r="J90" s="33"/>
      <c r="L90" s="46"/>
    </row>
    <row r="91" spans="1:12" ht="12.75" customHeight="1" thickBot="1">
      <c r="A91" s="70">
        <v>81</v>
      </c>
      <c r="B91" s="56"/>
      <c r="C91" s="15"/>
      <c r="D91" s="141" t="s">
        <v>14</v>
      </c>
      <c r="E91" s="142"/>
      <c r="F91" s="142"/>
      <c r="G91" s="143"/>
      <c r="H91" s="39">
        <f>SUM(H89:H90)</f>
        <v>318</v>
      </c>
      <c r="I91" s="18"/>
      <c r="J91" s="39"/>
      <c r="L91" s="46"/>
    </row>
    <row r="92" spans="1:12" ht="12.75" customHeight="1" thickBot="1">
      <c r="A92" s="60">
        <v>82</v>
      </c>
      <c r="B92" s="20"/>
      <c r="C92" s="15"/>
      <c r="D92" s="144" t="s">
        <v>21</v>
      </c>
      <c r="E92" s="145"/>
      <c r="F92" s="145"/>
      <c r="G92" s="146"/>
      <c r="H92" s="14">
        <f>SUM(H87+H91)</f>
        <v>49444</v>
      </c>
      <c r="I92" s="14"/>
      <c r="J92" s="14"/>
      <c r="L92" s="46"/>
    </row>
    <row r="93" spans="1:12" ht="12.75" customHeight="1" thickBot="1">
      <c r="A93" s="174">
        <v>83</v>
      </c>
      <c r="B93" s="3" t="s">
        <v>0</v>
      </c>
      <c r="C93" s="3" t="s">
        <v>1</v>
      </c>
      <c r="D93" s="3" t="s">
        <v>2</v>
      </c>
      <c r="E93" s="126" t="s">
        <v>3</v>
      </c>
      <c r="F93" s="127"/>
      <c r="G93" s="128"/>
      <c r="H93" s="4" t="s">
        <v>36</v>
      </c>
      <c r="I93" s="4" t="s">
        <v>25</v>
      </c>
      <c r="J93" s="4" t="s">
        <v>26</v>
      </c>
      <c r="L93" s="46"/>
    </row>
    <row r="94" spans="1:12" ht="12.75" customHeight="1" thickBot="1">
      <c r="A94" s="175"/>
      <c r="B94" s="4" t="s">
        <v>4</v>
      </c>
      <c r="C94" s="4" t="s">
        <v>4</v>
      </c>
      <c r="D94" s="4" t="s">
        <v>5</v>
      </c>
      <c r="E94" s="129" t="s">
        <v>6</v>
      </c>
      <c r="F94" s="130"/>
      <c r="G94" s="131"/>
      <c r="H94" s="5" t="s">
        <v>37</v>
      </c>
      <c r="I94" s="5" t="s">
        <v>7</v>
      </c>
      <c r="J94" s="5"/>
      <c r="L94" s="46"/>
    </row>
    <row r="95" spans="1:12" ht="12.75" customHeight="1" thickBot="1">
      <c r="A95" s="176"/>
      <c r="B95" s="26"/>
      <c r="C95" s="26"/>
      <c r="D95" s="5" t="s">
        <v>4</v>
      </c>
      <c r="E95" s="132"/>
      <c r="F95" s="133"/>
      <c r="G95" s="134"/>
      <c r="H95" s="4" t="s">
        <v>8</v>
      </c>
      <c r="I95" s="4" t="s">
        <v>8</v>
      </c>
      <c r="J95" s="4" t="s">
        <v>8</v>
      </c>
      <c r="L95" s="46"/>
    </row>
    <row r="96" spans="1:12" ht="12.75" customHeight="1">
      <c r="A96" s="73">
        <v>84</v>
      </c>
      <c r="B96" s="109" t="s">
        <v>27</v>
      </c>
      <c r="C96" s="135"/>
      <c r="D96" s="135"/>
      <c r="E96" s="135"/>
      <c r="F96" s="135"/>
      <c r="G96" s="136"/>
      <c r="H96" s="41"/>
      <c r="I96" s="8"/>
      <c r="J96" s="41"/>
      <c r="L96" s="46"/>
    </row>
    <row r="97" spans="1:12" ht="12.75" customHeight="1">
      <c r="A97" s="78">
        <v>85</v>
      </c>
      <c r="B97" s="28"/>
      <c r="C97" s="25"/>
      <c r="D97" s="28"/>
      <c r="E97" s="105" t="s">
        <v>9</v>
      </c>
      <c r="F97" s="105"/>
      <c r="G97" s="105"/>
      <c r="H97" s="42"/>
      <c r="I97" s="9"/>
      <c r="J97" s="42"/>
      <c r="L97" s="46"/>
    </row>
    <row r="98" spans="1:12" ht="12.75" customHeight="1">
      <c r="A98" s="81">
        <v>86</v>
      </c>
      <c r="B98" s="28"/>
      <c r="C98" s="105"/>
      <c r="D98" s="105"/>
      <c r="E98" s="105"/>
      <c r="F98" s="105"/>
      <c r="G98" s="10" t="s">
        <v>10</v>
      </c>
      <c r="H98" s="42">
        <f>SUM(H57+H15+H46+H84+H71+H36)</f>
        <v>386588</v>
      </c>
      <c r="I98" s="42"/>
      <c r="J98" s="42"/>
      <c r="L98" s="46"/>
    </row>
    <row r="99" spans="1:12" ht="12.75" customHeight="1">
      <c r="A99" s="74">
        <v>87</v>
      </c>
      <c r="B99" s="28"/>
      <c r="C99" s="105"/>
      <c r="D99" s="105"/>
      <c r="E99" s="105"/>
      <c r="F99" s="105"/>
      <c r="G99" s="10" t="s">
        <v>11</v>
      </c>
      <c r="H99" s="42">
        <f>SUM(H16+H47+H58+H85+H72+H37)</f>
        <v>83003</v>
      </c>
      <c r="I99" s="42"/>
      <c r="J99" s="42"/>
      <c r="L99" s="46"/>
    </row>
    <row r="100" spans="1:12" ht="12.75" customHeight="1">
      <c r="A100" s="70">
        <v>88</v>
      </c>
      <c r="B100" s="28"/>
      <c r="C100" s="105"/>
      <c r="D100" s="105"/>
      <c r="E100" s="105"/>
      <c r="F100" s="105"/>
      <c r="G100" s="49" t="s">
        <v>12</v>
      </c>
      <c r="H100" s="21">
        <f>SUM(H17+H48+H59+H86+H73+H38)</f>
        <v>398050</v>
      </c>
      <c r="I100" s="21"/>
      <c r="J100" s="21"/>
      <c r="L100" s="46"/>
    </row>
    <row r="101" spans="1:12" ht="12.75" customHeight="1">
      <c r="A101" s="74">
        <v>89</v>
      </c>
      <c r="B101" s="61"/>
      <c r="C101" s="10"/>
      <c r="D101" s="10"/>
      <c r="E101" s="10"/>
      <c r="F101" s="10"/>
      <c r="G101" s="49" t="s">
        <v>13</v>
      </c>
      <c r="H101" s="21">
        <f>H74+H18</f>
        <v>81650</v>
      </c>
      <c r="I101" s="21"/>
      <c r="J101" s="21"/>
      <c r="L101" s="46"/>
    </row>
    <row r="102" spans="1:12" ht="12.75" customHeight="1">
      <c r="A102" s="78">
        <v>90</v>
      </c>
      <c r="B102" s="61"/>
      <c r="C102" s="105"/>
      <c r="D102" s="105"/>
      <c r="E102" s="105"/>
      <c r="F102" s="105"/>
      <c r="G102" s="49" t="s">
        <v>35</v>
      </c>
      <c r="H102" s="21">
        <f>H75+H19</f>
        <v>210193</v>
      </c>
      <c r="I102" s="21"/>
      <c r="J102" s="21"/>
      <c r="L102" s="46"/>
    </row>
    <row r="103" spans="1:12" ht="12.75" customHeight="1">
      <c r="A103" s="81">
        <v>91</v>
      </c>
      <c r="B103" s="28"/>
      <c r="C103" s="11"/>
      <c r="D103" s="11"/>
      <c r="E103" s="11"/>
      <c r="F103" s="11"/>
      <c r="G103" s="47" t="s">
        <v>32</v>
      </c>
      <c r="H103" s="22">
        <f>H20</f>
        <v>700</v>
      </c>
      <c r="I103" s="22"/>
      <c r="J103" s="22"/>
      <c r="L103" s="46"/>
    </row>
    <row r="104" spans="1:12" ht="12.75" customHeight="1" thickBot="1">
      <c r="A104" s="75">
        <v>92</v>
      </c>
      <c r="B104" s="28"/>
      <c r="C104" s="11"/>
      <c r="D104" s="11"/>
      <c r="E104" s="11"/>
      <c r="F104" s="11"/>
      <c r="G104" s="47" t="s">
        <v>49</v>
      </c>
      <c r="H104" s="22">
        <f>SUM(H21)</f>
        <v>0</v>
      </c>
      <c r="I104" s="22"/>
      <c r="J104" s="22"/>
      <c r="L104" s="46"/>
    </row>
    <row r="105" spans="1:12" ht="12.75" customHeight="1" thickBot="1">
      <c r="A105" s="78">
        <v>93</v>
      </c>
      <c r="B105" s="56"/>
      <c r="C105" s="111"/>
      <c r="D105" s="111"/>
      <c r="E105" s="116" t="s">
        <v>14</v>
      </c>
      <c r="F105" s="116"/>
      <c r="G105" s="117"/>
      <c r="H105" s="30">
        <f>SUM(H98:H104)</f>
        <v>1160184</v>
      </c>
      <c r="I105" s="30"/>
      <c r="J105" s="30"/>
      <c r="L105" s="46"/>
    </row>
    <row r="106" spans="1:12" ht="12.75" customHeight="1">
      <c r="A106" s="73">
        <v>94</v>
      </c>
      <c r="B106" s="62"/>
      <c r="C106" s="118"/>
      <c r="D106" s="118"/>
      <c r="E106" s="118" t="s">
        <v>15</v>
      </c>
      <c r="F106" s="118"/>
      <c r="G106" s="124"/>
      <c r="H106" s="45"/>
      <c r="I106" s="13"/>
      <c r="J106" s="45"/>
      <c r="L106" s="46"/>
    </row>
    <row r="107" spans="1:12" ht="12.75" customHeight="1">
      <c r="A107" s="78">
        <v>95</v>
      </c>
      <c r="B107" s="28"/>
      <c r="C107" s="105"/>
      <c r="D107" s="105"/>
      <c r="E107" s="105"/>
      <c r="F107" s="105"/>
      <c r="G107" s="49" t="s">
        <v>16</v>
      </c>
      <c r="H107" s="21">
        <f>H79+H24+H51+H41+H62+H90</f>
        <v>769656</v>
      </c>
      <c r="I107" s="21"/>
      <c r="J107" s="21"/>
      <c r="L107" s="46"/>
    </row>
    <row r="108" spans="1:12" ht="12.75" customHeight="1" thickBot="1">
      <c r="A108" s="75">
        <v>96</v>
      </c>
      <c r="B108" s="28"/>
      <c r="C108" s="105"/>
      <c r="D108" s="105"/>
      <c r="E108" s="105"/>
      <c r="F108" s="105"/>
      <c r="G108" s="49" t="s">
        <v>17</v>
      </c>
      <c r="H108" s="48">
        <f>H78+H25+H63+H52+H89</f>
        <v>181381</v>
      </c>
      <c r="I108" s="48"/>
      <c r="J108" s="48"/>
      <c r="L108" s="46"/>
    </row>
    <row r="109" spans="1:12" ht="12.75" customHeight="1" thickBot="1">
      <c r="A109" s="78">
        <v>97</v>
      </c>
      <c r="B109" s="56"/>
      <c r="C109" s="111"/>
      <c r="D109" s="111"/>
      <c r="E109" s="116" t="s">
        <v>14</v>
      </c>
      <c r="F109" s="116"/>
      <c r="G109" s="117"/>
      <c r="H109" s="18">
        <f>SUM(H107:H108)</f>
        <v>951037</v>
      </c>
      <c r="I109" s="18"/>
      <c r="J109" s="18"/>
      <c r="L109" s="46"/>
    </row>
    <row r="110" spans="1:12" ht="12.75" customHeight="1">
      <c r="A110" s="73">
        <v>98</v>
      </c>
      <c r="B110" s="62"/>
      <c r="C110" s="118"/>
      <c r="D110" s="118"/>
      <c r="E110" s="118" t="s">
        <v>18</v>
      </c>
      <c r="F110" s="118"/>
      <c r="G110" s="124"/>
      <c r="H110" s="45"/>
      <c r="I110" s="13"/>
      <c r="J110" s="45"/>
      <c r="L110" s="46"/>
    </row>
    <row r="111" spans="1:12" ht="12.75" customHeight="1">
      <c r="A111" s="78">
        <v>99</v>
      </c>
      <c r="B111" s="61"/>
      <c r="C111" s="105"/>
      <c r="D111" s="105"/>
      <c r="E111" s="105"/>
      <c r="F111" s="105"/>
      <c r="G111" s="49" t="s">
        <v>19</v>
      </c>
      <c r="H111" s="42">
        <f>H29</f>
        <v>0</v>
      </c>
      <c r="I111" s="9"/>
      <c r="J111" s="42"/>
      <c r="L111" s="46"/>
    </row>
    <row r="112" spans="1:12" ht="12.75" customHeight="1" thickBot="1">
      <c r="A112" s="81">
        <v>100</v>
      </c>
      <c r="B112" s="64"/>
      <c r="C112" s="119"/>
      <c r="D112" s="119"/>
      <c r="E112" s="119"/>
      <c r="F112" s="119"/>
      <c r="G112" s="50" t="s">
        <v>34</v>
      </c>
      <c r="H112" s="43">
        <f>H28</f>
        <v>0</v>
      </c>
      <c r="I112" s="12"/>
      <c r="J112" s="43"/>
      <c r="L112" s="46"/>
    </row>
    <row r="113" spans="1:12" ht="12.75" customHeight="1" thickBot="1">
      <c r="A113" s="72">
        <v>101</v>
      </c>
      <c r="B113" s="56"/>
      <c r="C113" s="15"/>
      <c r="D113" s="15"/>
      <c r="E113" s="15"/>
      <c r="F113" s="120" t="s">
        <v>14</v>
      </c>
      <c r="G113" s="121"/>
      <c r="H113" s="44">
        <f>SUM(H111:H112)</f>
        <v>0</v>
      </c>
      <c r="I113" s="18"/>
      <c r="J113" s="44"/>
      <c r="L113" s="46"/>
    </row>
    <row r="114" spans="1:12" ht="12.75" customHeight="1" thickBot="1">
      <c r="A114" s="60">
        <v>102</v>
      </c>
      <c r="B114" s="56"/>
      <c r="C114" s="15"/>
      <c r="D114" s="15"/>
      <c r="E114" s="15"/>
      <c r="F114" s="122" t="s">
        <v>50</v>
      </c>
      <c r="G114" s="123"/>
      <c r="H114" s="30">
        <f>SUM(H31)</f>
        <v>0</v>
      </c>
      <c r="I114" s="30"/>
      <c r="J114" s="30"/>
      <c r="L114" s="46"/>
    </row>
    <row r="115" spans="1:12" ht="12.75" customHeight="1" thickBot="1">
      <c r="A115" s="73">
        <v>103</v>
      </c>
      <c r="B115" s="56"/>
      <c r="C115" s="111"/>
      <c r="D115" s="111"/>
      <c r="E115" s="112" t="s">
        <v>21</v>
      </c>
      <c r="F115" s="112"/>
      <c r="G115" s="113"/>
      <c r="H115" s="19">
        <f>H105+H109+H113+H114</f>
        <v>2111221</v>
      </c>
      <c r="I115" s="19"/>
      <c r="J115" s="19"/>
      <c r="L115" s="46"/>
    </row>
    <row r="116" ht="12.75" customHeight="1">
      <c r="A116" s="100"/>
    </row>
    <row r="117" ht="12.75" customHeight="1">
      <c r="A117" s="101"/>
    </row>
    <row r="118" ht="12.75" customHeight="1"/>
    <row r="119" ht="12.75" customHeight="1"/>
    <row r="120" ht="12.75" customHeight="1">
      <c r="G120" s="82"/>
    </row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4.25" customHeight="1"/>
  </sheetData>
  <sheetProtection/>
  <mergeCells count="161">
    <mergeCell ref="C49:D49"/>
    <mergeCell ref="C56:D56"/>
    <mergeCell ref="A6:F6"/>
    <mergeCell ref="A93:A95"/>
    <mergeCell ref="E37:F37"/>
    <mergeCell ref="C38:D38"/>
    <mergeCell ref="E38:F38"/>
    <mergeCell ref="D50:E50"/>
    <mergeCell ref="F50:G50"/>
    <mergeCell ref="C48:D48"/>
    <mergeCell ref="E48:F48"/>
    <mergeCell ref="C73:D73"/>
    <mergeCell ref="A66:A68"/>
    <mergeCell ref="D61:E61"/>
    <mergeCell ref="D40:E40"/>
    <mergeCell ref="D42:E42"/>
    <mergeCell ref="D43:G43"/>
    <mergeCell ref="D54:G54"/>
    <mergeCell ref="D53:E53"/>
    <mergeCell ref="E49:G49"/>
    <mergeCell ref="C55:G55"/>
    <mergeCell ref="D11:E11"/>
    <mergeCell ref="E22:G22"/>
    <mergeCell ref="E17:F17"/>
    <mergeCell ref="C19:D19"/>
    <mergeCell ref="E19:F19"/>
    <mergeCell ref="C20:D20"/>
    <mergeCell ref="E20:F20"/>
    <mergeCell ref="C22:D22"/>
    <mergeCell ref="E21:F21"/>
    <mergeCell ref="B12:G12"/>
    <mergeCell ref="E51:F51"/>
    <mergeCell ref="C13:G13"/>
    <mergeCell ref="B9:C9"/>
    <mergeCell ref="D9:E9"/>
    <mergeCell ref="B10:C10"/>
    <mergeCell ref="D10:E10"/>
    <mergeCell ref="C14:D14"/>
    <mergeCell ref="E14:G14"/>
    <mergeCell ref="G10:G11"/>
    <mergeCell ref="B11:C11"/>
    <mergeCell ref="C37:D37"/>
    <mergeCell ref="C47:D47"/>
    <mergeCell ref="E47:F47"/>
    <mergeCell ref="F40:G40"/>
    <mergeCell ref="E41:F41"/>
    <mergeCell ref="C39:D39"/>
    <mergeCell ref="E39:G39"/>
    <mergeCell ref="C46:D46"/>
    <mergeCell ref="E46:F46"/>
    <mergeCell ref="C17:D17"/>
    <mergeCell ref="C16:D16"/>
    <mergeCell ref="C15:D15"/>
    <mergeCell ref="E15:F15"/>
    <mergeCell ref="C21:D21"/>
    <mergeCell ref="E16:F16"/>
    <mergeCell ref="C23:D23"/>
    <mergeCell ref="E23:G23"/>
    <mergeCell ref="E24:F24"/>
    <mergeCell ref="C25:D25"/>
    <mergeCell ref="E25:F25"/>
    <mergeCell ref="C24:D24"/>
    <mergeCell ref="C27:D27"/>
    <mergeCell ref="E27:G27"/>
    <mergeCell ref="C28:D28"/>
    <mergeCell ref="E28:F28"/>
    <mergeCell ref="C26:D26"/>
    <mergeCell ref="E26:G26"/>
    <mergeCell ref="E36:F36"/>
    <mergeCell ref="C30:D30"/>
    <mergeCell ref="E30:G30"/>
    <mergeCell ref="C32:D32"/>
    <mergeCell ref="E32:G32"/>
    <mergeCell ref="C29:D29"/>
    <mergeCell ref="E29:F29"/>
    <mergeCell ref="F31:G31"/>
    <mergeCell ref="E56:G56"/>
    <mergeCell ref="C33:D33"/>
    <mergeCell ref="E33:G33"/>
    <mergeCell ref="C44:G44"/>
    <mergeCell ref="C45:D45"/>
    <mergeCell ref="E45:G45"/>
    <mergeCell ref="C34:G34"/>
    <mergeCell ref="C35:D35"/>
    <mergeCell ref="E35:G35"/>
    <mergeCell ref="C36:D36"/>
    <mergeCell ref="C59:D59"/>
    <mergeCell ref="E59:F59"/>
    <mergeCell ref="C57:D57"/>
    <mergeCell ref="E57:F57"/>
    <mergeCell ref="C58:D58"/>
    <mergeCell ref="E58:F58"/>
    <mergeCell ref="D65:G65"/>
    <mergeCell ref="F61:G61"/>
    <mergeCell ref="E62:F62"/>
    <mergeCell ref="D64:E64"/>
    <mergeCell ref="C76:D76"/>
    <mergeCell ref="E76:G76"/>
    <mergeCell ref="C70:D70"/>
    <mergeCell ref="E70:G70"/>
    <mergeCell ref="C71:D71"/>
    <mergeCell ref="E71:F71"/>
    <mergeCell ref="D80:G80"/>
    <mergeCell ref="E78:G78"/>
    <mergeCell ref="E79:G79"/>
    <mergeCell ref="D87:G87"/>
    <mergeCell ref="D68:E68"/>
    <mergeCell ref="D66:E66"/>
    <mergeCell ref="D67:E67"/>
    <mergeCell ref="C72:D72"/>
    <mergeCell ref="E73:F73"/>
    <mergeCell ref="E72:F72"/>
    <mergeCell ref="D88:G88"/>
    <mergeCell ref="E89:G89"/>
    <mergeCell ref="E90:G90"/>
    <mergeCell ref="D91:G91"/>
    <mergeCell ref="D92:G92"/>
    <mergeCell ref="D77:G77"/>
    <mergeCell ref="C82:G82"/>
    <mergeCell ref="D83:G83"/>
    <mergeCell ref="E84:G84"/>
    <mergeCell ref="D81:G81"/>
    <mergeCell ref="C106:D106"/>
    <mergeCell ref="E93:G93"/>
    <mergeCell ref="C102:D102"/>
    <mergeCell ref="E102:F102"/>
    <mergeCell ref="C100:D100"/>
    <mergeCell ref="E94:G95"/>
    <mergeCell ref="E97:G97"/>
    <mergeCell ref="B96:G96"/>
    <mergeCell ref="C98:D98"/>
    <mergeCell ref="E98:F98"/>
    <mergeCell ref="E105:G105"/>
    <mergeCell ref="F113:G113"/>
    <mergeCell ref="F114:G114"/>
    <mergeCell ref="E110:G110"/>
    <mergeCell ref="C105:D105"/>
    <mergeCell ref="E85:G85"/>
    <mergeCell ref="E86:G86"/>
    <mergeCell ref="C107:D107"/>
    <mergeCell ref="E107:F107"/>
    <mergeCell ref="E106:G106"/>
    <mergeCell ref="C111:D111"/>
    <mergeCell ref="E111:F111"/>
    <mergeCell ref="C109:D109"/>
    <mergeCell ref="E109:G109"/>
    <mergeCell ref="C110:D110"/>
    <mergeCell ref="C115:D115"/>
    <mergeCell ref="E115:G115"/>
    <mergeCell ref="C112:D112"/>
    <mergeCell ref="E112:F112"/>
    <mergeCell ref="E99:F99"/>
    <mergeCell ref="E100:F100"/>
    <mergeCell ref="C99:D99"/>
    <mergeCell ref="C108:D108"/>
    <mergeCell ref="E108:F108"/>
    <mergeCell ref="I7:J7"/>
    <mergeCell ref="C69:G69"/>
    <mergeCell ref="C60:D60"/>
    <mergeCell ref="E60:G60"/>
    <mergeCell ref="G67:G68"/>
  </mergeCells>
  <hyperlinks>
    <hyperlink ref="J3" r:id="rId1" display="következő"/>
  </hyperlinks>
  <printOptions/>
  <pageMargins left="0.7874015748031497" right="0.2362204724409449" top="0.7480314960629921" bottom="0.7480314960629921" header="0.2362204724409449" footer="0.31496062992125984"/>
  <pageSetup fitToHeight="2" fitToWidth="1" horizontalDpi="600" verticalDpi="600" orientation="portrait" paperSize="9" r:id="rId2"/>
  <rowBreaks count="1" manualBreakCount="1">
    <brk id="6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Roland</cp:lastModifiedBy>
  <cp:lastPrinted>2017-01-19T12:41:32Z</cp:lastPrinted>
  <dcterms:created xsi:type="dcterms:W3CDTF">2006-01-13T10:13:54Z</dcterms:created>
  <dcterms:modified xsi:type="dcterms:W3CDTF">2017-02-02T13:43:43Z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